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📖 Mode d'emploi" sheetId="1" state="visible" r:id="rId1"/>
    <sheet name="💰 Budget détaillé" sheetId="2" state="visible" r:id="rId2"/>
    <sheet name="📊 Tableau de bo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0.0%"/>
    <numFmt numFmtId="166" formatCode="#,##0 €"/>
  </numFmts>
  <fonts count="15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sz val="12"/>
    </font>
    <font>
      <name val="Arial"/>
      <b val="1"/>
      <color rgb="00FFFFFF"/>
      <sz val="12"/>
    </font>
    <font>
      <name val="Arial"/>
      <b val="1"/>
      <sz val="10"/>
    </font>
    <font>
      <b val="1"/>
    </font>
    <font>
      <b val="1"/>
      <sz val="10"/>
    </font>
    <font>
      <i val="1"/>
      <color rgb="00808080"/>
      <sz val="9"/>
    </font>
    <font>
      <name val="Arial"/>
      <b val="1"/>
      <sz val="14"/>
    </font>
    <font>
      <b val="1"/>
      <sz val="11"/>
    </font>
    <font>
      <b val="1"/>
      <color rgb="00FFFFFF"/>
      <sz val="11"/>
    </font>
    <font>
      <name val="Arial"/>
      <b val="1"/>
      <color rgb="00FFFFFF"/>
      <sz val="14"/>
    </font>
    <font>
      <b val="1"/>
      <sz val="12"/>
    </font>
    <font>
      <b val="1"/>
      <color rgb="00FFFFFF"/>
      <sz val="12"/>
    </font>
    <font>
      <b val="1"/>
      <color rgb="002E75B6"/>
      <sz val="12"/>
    </font>
  </fonts>
  <fills count="8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4472C4"/>
        <bgColor rgb="004472C4"/>
      </patternFill>
    </fill>
    <fill>
      <patternFill patternType="solid">
        <fgColor rgb="0092D050"/>
        <bgColor rgb="0092D050"/>
      </patternFill>
    </fill>
    <fill>
      <patternFill patternType="solid">
        <fgColor rgb="00FFD966"/>
        <bgColor rgb="00FFD966"/>
      </patternFill>
    </fill>
    <fill>
      <patternFill patternType="solid">
        <fgColor rgb="00B4C7E7"/>
        <bgColor rgb="00B4C7E7"/>
      </patternFill>
    </fill>
    <fill>
      <patternFill patternType="solid">
        <fgColor rgb="00D9D9D9"/>
        <bgColor rgb="00D9D9D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0" borderId="0" applyAlignment="1" pivotButton="0" quotePrefix="0" xfId="0">
      <alignment wrapText="1"/>
    </xf>
    <xf numFmtId="0" fontId="3" fillId="3" borderId="0" pivotButton="0" quotePrefix="0" xfId="0"/>
    <xf numFmtId="0" fontId="4" fillId="0" borderId="0" pivotButton="0" quotePrefix="0" xfId="0"/>
    <xf numFmtId="0" fontId="5" fillId="4" borderId="0" applyAlignment="1" pivotButton="0" quotePrefix="0" xfId="0">
      <alignment horizontal="center"/>
    </xf>
    <xf numFmtId="0" fontId="5" fillId="5" borderId="0" applyAlignment="1" pivotButton="0" quotePrefix="0" xfId="0">
      <alignment horizontal="center"/>
    </xf>
    <xf numFmtId="0" fontId="5" fillId="6" borderId="0" applyAlignment="1" pivotButton="0" quotePrefix="0" xfId="0">
      <alignment horizontal="center"/>
    </xf>
    <xf numFmtId="0" fontId="5" fillId="7" borderId="0" applyAlignment="1" pivotButton="0" quotePrefix="0" xfId="0">
      <alignment horizontal="center"/>
    </xf>
    <xf numFmtId="0" fontId="6" fillId="0" borderId="0" applyAlignment="1" pivotButton="0" quotePrefix="0" xfId="0">
      <alignment wrapText="1"/>
    </xf>
    <xf numFmtId="0" fontId="0" fillId="0" borderId="0" applyAlignment="1" pivotButton="0" quotePrefix="0" xfId="0">
      <alignment wrapText="1" indent="1"/>
    </xf>
    <xf numFmtId="0" fontId="7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4" fillId="7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indent="1"/>
    </xf>
    <xf numFmtId="164" fontId="0" fillId="4" borderId="1" applyAlignment="1" pivotButton="0" quotePrefix="0" xfId="0">
      <alignment horizontal="right"/>
    </xf>
    <xf numFmtId="164" fontId="0" fillId="5" borderId="1" applyAlignment="1" pivotButton="0" quotePrefix="0" xfId="0">
      <alignment horizontal="right"/>
    </xf>
    <xf numFmtId="164" fontId="0" fillId="6" borderId="1" applyAlignment="1" pivotButton="0" quotePrefix="0" xfId="0">
      <alignment horizontal="right"/>
    </xf>
    <xf numFmtId="9" fontId="0" fillId="6" borderId="1" applyAlignment="1" pivotButton="0" quotePrefix="0" xfId="0">
      <alignment horizontal="right"/>
    </xf>
    <xf numFmtId="0" fontId="3" fillId="2" borderId="0" applyAlignment="1" pivotButton="0" quotePrefix="0" xfId="0">
      <alignment horizontal="center"/>
    </xf>
    <xf numFmtId="164" fontId="10" fillId="2" borderId="0" pivotButton="0" quotePrefix="0" xfId="0"/>
    <xf numFmtId="9" fontId="10" fillId="2" borderId="0" pivotButton="0" quotePrefix="0" xfId="0"/>
    <xf numFmtId="0" fontId="11" fillId="2" borderId="0" applyAlignment="1" pivotButton="0" quotePrefix="0" xfId="0">
      <alignment horizontal="center" vertical="center"/>
    </xf>
    <xf numFmtId="0" fontId="13" fillId="3" borderId="0" pivotButton="0" quotePrefix="0" xfId="0"/>
    <xf numFmtId="0" fontId="5" fillId="7" borderId="0" pivotButton="0" quotePrefix="0" xfId="0"/>
    <xf numFmtId="0" fontId="5" fillId="0" borderId="0" pivotButton="0" quotePrefix="0" xfId="0"/>
    <xf numFmtId="164" fontId="14" fillId="0" borderId="0" pivotButton="0" quotePrefix="0" xfId="0"/>
    <xf numFmtId="166" fontId="0" fillId="0" borderId="0" pivotButton="0" quotePrefix="0" xfId="0"/>
    <xf numFmtId="165" fontId="14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Budget estimé vs Dépenses réelles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'📊 Tableau de bord'!E3</f>
            </strRef>
          </tx>
          <spPr>
            <a:ln>
              <a:prstDash val="solid"/>
            </a:ln>
          </spPr>
          <cat>
            <numRef>
              <f>'📊 Tableau de bord'!$D$4:$D$7</f>
            </numRef>
          </cat>
          <val>
            <numRef>
              <f>'📊 Tableau de bord'!$E$4:$E$7</f>
            </numRef>
          </val>
        </ser>
        <ser>
          <idx val="1"/>
          <order val="1"/>
          <tx>
            <strRef>
              <f>'📊 Tableau de bord'!F3</f>
            </strRef>
          </tx>
          <spPr>
            <a:ln>
              <a:prstDash val="solid"/>
            </a:ln>
          </spPr>
          <cat>
            <numRef>
              <f>'📊 Tableau de bord'!$D$4:$D$7</f>
            </numRef>
          </cat>
          <val>
            <numRef>
              <f>'📊 Tableau de bord'!$F$4:$F$7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9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3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30" customHeight="1">
      <c r="A1" s="1" t="inlineStr">
        <is>
          <t>💰 BUDGET PRÉVISIONNEL EP/ALBUM</t>
        </is>
      </c>
    </row>
    <row r="3">
      <c r="A3" s="2" t="inlineStr">
        <is>
          <t>🎯 À quoi sert ce template ?</t>
        </is>
      </c>
    </row>
    <row r="4" ht="30" customHeight="1">
      <c r="A4" s="3" t="inlineStr">
        <is>
          <t xml:space="preserve">Ce fichier vous permet de planifier le budget de votre projet musical (EP, album, single) en estimant </t>
        </is>
      </c>
    </row>
    <row r="5">
      <c r="A5" t="inlineStr">
        <is>
          <t>les coûts de production, distribution et promotion, puis de suivre vos dépenses réelles en temps réel.</t>
        </is>
      </c>
    </row>
    <row r="7" ht="25" customHeight="1">
      <c r="A7" s="4" t="inlineStr">
        <is>
          <t>📝 MODE D'EMPLOI (3 étapes)</t>
        </is>
      </c>
    </row>
    <row r="8" ht="20" customHeight="1">
      <c r="A8" s="5" t="inlineStr">
        <is>
          <t>1️⃣</t>
        </is>
      </c>
      <c r="B8" s="3" t="inlineStr">
        <is>
          <t>Allez dans l'onglet '💰 Budget détaillé'</t>
        </is>
      </c>
    </row>
    <row r="9" ht="20" customHeight="1">
      <c r="A9" s="5" t="inlineStr">
        <is>
          <t>2️⃣</t>
        </is>
      </c>
      <c r="B9" s="3" t="inlineStr">
        <is>
          <t>Remplissez la colonne VERTE 'Budget estimé (€)' avec vos estimations de coûts par poste</t>
        </is>
      </c>
    </row>
    <row r="10" ht="20" customHeight="1">
      <c r="A10" s="5" t="inlineStr">
        <is>
          <t xml:space="preserve">   →</t>
        </is>
      </c>
      <c r="B10" s="3" t="inlineStr">
        <is>
          <t>Production : Studio, musiciens, mixage, mastering...</t>
        </is>
      </c>
    </row>
    <row r="11" ht="20" customHeight="1">
      <c r="A11" s="5" t="inlineStr">
        <is>
          <t xml:space="preserve">   →</t>
        </is>
      </c>
      <c r="B11" s="3" t="inlineStr">
        <is>
          <t>Distribution : Pressage CD/vinyle, distribution digitale...</t>
        </is>
      </c>
    </row>
    <row r="12" ht="20" customHeight="1">
      <c r="A12" s="5" t="inlineStr">
        <is>
          <t xml:space="preserve">   →</t>
        </is>
      </c>
      <c r="B12" s="3" t="inlineStr">
        <is>
          <t>Promotion : Clips, publicité, attaché de presse...</t>
        </is>
      </c>
    </row>
    <row r="13" ht="20" customHeight="1">
      <c r="A13" s="5" t="inlineStr">
        <is>
          <t>3️⃣</t>
        </is>
      </c>
      <c r="B13" s="3" t="inlineStr">
        <is>
          <t>Au fur et à mesure de vos dépenses réelles, remplissez la colonne JAUNE 'Dépense réelle (€)'</t>
        </is>
      </c>
    </row>
    <row r="14" ht="20" customHeight="1">
      <c r="A14" s="5" t="inlineStr">
        <is>
          <t xml:space="preserve">   →</t>
        </is>
      </c>
      <c r="B14" s="3" t="inlineStr">
        <is>
          <t>Les colonnes BLEUES (Écart, % consommé, Budget restant) se calculent AUTOMATIQUEMENT</t>
        </is>
      </c>
    </row>
    <row r="15" ht="20" customHeight="1">
      <c r="A15" s="5" t="inlineStr">
        <is>
          <t>4️⃣</t>
        </is>
      </c>
      <c r="B15" s="3" t="inlineStr">
        <is>
          <t>Consultez l'onglet '📊 Tableau de bord' pour visualiser votre budget avec des graphiques</t>
        </is>
      </c>
    </row>
    <row r="17" ht="25" customHeight="1">
      <c r="A17" s="4" t="inlineStr">
        <is>
          <t>🎨 LÉGENDE DES COULEURS</t>
        </is>
      </c>
    </row>
    <row r="18">
      <c r="A18" s="6" t="inlineStr">
        <is>
          <t>VERT</t>
        </is>
      </c>
      <c r="B18" t="inlineStr">
        <is>
          <t>Budget estimé à remplir (avant projet)</t>
        </is>
      </c>
    </row>
    <row r="19">
      <c r="A19" s="7" t="inlineStr">
        <is>
          <t>JAUNE</t>
        </is>
      </c>
      <c r="B19" t="inlineStr">
        <is>
          <t>Dépenses réelles à remplir (au fur et à mesure)</t>
        </is>
      </c>
    </row>
    <row r="20">
      <c r="A20" s="8" t="inlineStr">
        <is>
          <t>BLEU</t>
        </is>
      </c>
      <c r="B20" t="inlineStr">
        <is>
          <t>Calculs automatiques (écart, %, budget restant)</t>
        </is>
      </c>
    </row>
    <row r="21">
      <c r="A21" s="9" t="inlineStr">
        <is>
          <t>GRIS</t>
        </is>
      </c>
      <c r="B21" t="inlineStr">
        <is>
          <t>En-têtes et catégories</t>
        </is>
      </c>
    </row>
    <row r="23" ht="25" customHeight="1">
      <c r="A23" s="4" t="inlineStr">
        <is>
          <t>❓ QUESTIONS FRÉQUENTES</t>
        </is>
      </c>
    </row>
    <row r="24" ht="20" customHeight="1">
      <c r="A24" s="10" t="inlineStr">
        <is>
          <t>Q : Les données d'exemple sont-elles réalistes ?</t>
        </is>
      </c>
    </row>
    <row r="25" ht="30" customHeight="1">
      <c r="A25" s="11" t="inlineStr">
        <is>
          <t>R : Oui, basées sur un EP 4 titres autoproduit (budget 3000-8000€). Ajustez selon votre projet.</t>
        </is>
      </c>
    </row>
    <row r="26" ht="20" customHeight="1">
      <c r="A26" s="10" t="inlineStr">
        <is>
          <t>Q : Que faire si je dépasse mon budget estimé ?</t>
        </is>
      </c>
    </row>
    <row r="27" ht="30" customHeight="1">
      <c r="A27" s="11" t="inlineStr">
        <is>
          <t>R : La colonne 'Écart' affichera un montant négatif. Identifiez les postes dépassés et ajustez les suivants.</t>
        </is>
      </c>
    </row>
    <row r="28" ht="20" customHeight="1">
      <c r="A28" s="10" t="inlineStr">
        <is>
          <t>Q : Puis-je ajouter des lignes de budget ?</t>
        </is>
      </c>
    </row>
    <row r="29" ht="30" customHeight="1">
      <c r="A29" s="11" t="inlineStr">
        <is>
          <t>R : Oui ! Insérez des lignes et copiez les formules des cellules bleues (Écart, %, Budget restant).</t>
        </is>
      </c>
    </row>
    <row r="30" ht="20" customHeight="1">
      <c r="A30" s="10" t="inlineStr">
        <is>
          <t>Q : Où trouver des estimations de coûts ?</t>
        </is>
      </c>
    </row>
    <row r="31" ht="30" customHeight="1">
      <c r="A31" s="11" t="inlineStr">
        <is>
          <t>R : CNM (cnm.fr), guides Portée sur les coûts de production, devis de studios/mixeurs, tarifs DistroKid/TuneCore.</t>
        </is>
      </c>
    </row>
    <row r="33">
      <c r="A33" s="12" t="inlineStr">
        <is>
          <t>📘 Portée - Plateforme d'information sur les droits musicaux | 100% gratuit</t>
        </is>
      </c>
    </row>
  </sheetData>
  <mergeCells count="27">
    <mergeCell ref="A30:E30"/>
    <mergeCell ref="B9:E9"/>
    <mergeCell ref="A24:E24"/>
    <mergeCell ref="B15:E15"/>
    <mergeCell ref="A1:E1"/>
    <mergeCell ref="B20:E20"/>
    <mergeCell ref="A7:E7"/>
    <mergeCell ref="A25:E25"/>
    <mergeCell ref="A27:E27"/>
    <mergeCell ref="B18:E18"/>
    <mergeCell ref="A26:E26"/>
    <mergeCell ref="B12:E12"/>
    <mergeCell ref="B21:E21"/>
    <mergeCell ref="A33:E33"/>
    <mergeCell ref="A5:E5"/>
    <mergeCell ref="B11:E11"/>
    <mergeCell ref="A23:E23"/>
    <mergeCell ref="A17:E17"/>
    <mergeCell ref="B14:E14"/>
    <mergeCell ref="A29:E29"/>
    <mergeCell ref="A4:E4"/>
    <mergeCell ref="B8:E8"/>
    <mergeCell ref="B13:E13"/>
    <mergeCell ref="A28:E28"/>
    <mergeCell ref="B19:E19"/>
    <mergeCell ref="A31:E31"/>
    <mergeCell ref="B10:E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35" customWidth="1" min="1" max="1"/>
    <col width="16" customWidth="1" min="2" max="2"/>
    <col width="16" customWidth="1" min="3" max="3"/>
    <col width="14" customWidth="1" min="4" max="4"/>
    <col width="12" customWidth="1" min="5" max="5"/>
    <col width="16" customWidth="1" min="6" max="6"/>
  </cols>
  <sheetData>
    <row r="1" ht="25" customHeight="1">
      <c r="A1" s="13" t="inlineStr">
        <is>
          <t>💰 BUDGET PRÉVISIONNEL - EP/ALBUM</t>
        </is>
      </c>
    </row>
    <row r="2" ht="35" customHeight="1">
      <c r="A2" s="14" t="inlineStr">
        <is>
          <t>Poste de dépense</t>
        </is>
      </c>
      <c r="B2" s="15" t="inlineStr">
        <is>
          <t>Budget estimé (€)</t>
        </is>
      </c>
      <c r="C2" s="16" t="inlineStr">
        <is>
          <t>Dépense réelle (€)</t>
        </is>
      </c>
      <c r="D2" s="17" t="inlineStr">
        <is>
          <t>Écart (€)</t>
        </is>
      </c>
      <c r="E2" s="17" t="inlineStr">
        <is>
          <t>% consommé</t>
        </is>
      </c>
      <c r="F2" s="17" t="inlineStr">
        <is>
          <t>Budget restant (€)</t>
        </is>
      </c>
    </row>
    <row r="3" ht="20" customHeight="1">
      <c r="A3" s="4" t="inlineStr">
        <is>
          <t>🎵 PRODUCTION</t>
        </is>
      </c>
    </row>
    <row r="4">
      <c r="A4" s="18" t="inlineStr">
        <is>
          <t>Location studio d'enregistrement (3 jours)</t>
        </is>
      </c>
      <c r="B4" s="19" t="n">
        <v>1200</v>
      </c>
      <c r="C4" s="20" t="n">
        <v>1150</v>
      </c>
      <c r="D4" s="21">
        <f>B4-C4</f>
        <v/>
      </c>
      <c r="E4" s="22">
        <f>IF(B4=0,0,C4/B4)</f>
        <v/>
      </c>
      <c r="F4" s="21">
        <f>D4</f>
        <v/>
      </c>
    </row>
    <row r="5">
      <c r="A5" s="18" t="inlineStr">
        <is>
          <t>Musiciens de session (batterie, basse)</t>
        </is>
      </c>
      <c r="B5" s="19" t="n">
        <v>800</v>
      </c>
      <c r="C5" s="20" t="n">
        <v>750</v>
      </c>
      <c r="D5" s="21">
        <f>B5-C5</f>
        <v/>
      </c>
      <c r="E5" s="22">
        <f>IF(B5=0,0,C5/B5)</f>
        <v/>
      </c>
      <c r="F5" s="21">
        <f>D5</f>
        <v/>
      </c>
    </row>
    <row r="6">
      <c r="A6" s="18" t="inlineStr">
        <is>
          <t>Mixage (4 titres)</t>
        </is>
      </c>
      <c r="B6" s="19" t="n">
        <v>1600</v>
      </c>
      <c r="C6" s="20" t="n">
        <v>1600</v>
      </c>
      <c r="D6" s="21">
        <f>B6-C6</f>
        <v/>
      </c>
      <c r="E6" s="22">
        <f>IF(B6=0,0,C6/B6)</f>
        <v/>
      </c>
      <c r="F6" s="21">
        <f>D6</f>
        <v/>
      </c>
    </row>
    <row r="7">
      <c r="A7" s="18" t="inlineStr">
        <is>
          <t>Mastering</t>
        </is>
      </c>
      <c r="B7" s="19" t="n">
        <v>400</v>
      </c>
      <c r="C7" s="20" t="n">
        <v>380</v>
      </c>
      <c r="D7" s="21">
        <f>B7-C7</f>
        <v/>
      </c>
      <c r="E7" s="22">
        <f>IF(B7=0,0,C7/B7)</f>
        <v/>
      </c>
      <c r="F7" s="21">
        <f>D7</f>
        <v/>
      </c>
    </row>
    <row r="8">
      <c r="A8" s="18" t="inlineStr">
        <is>
          <t>Droits SDRM/SPPF (reproduction)</t>
        </is>
      </c>
      <c r="B8" s="19" t="n">
        <v>150</v>
      </c>
      <c r="C8" s="20" t="n">
        <v>0</v>
      </c>
      <c r="D8" s="21">
        <f>B8-C8</f>
        <v/>
      </c>
      <c r="E8" s="22">
        <f>IF(B8=0,0,C8/B8)</f>
        <v/>
      </c>
      <c r="F8" s="21">
        <f>D8</f>
        <v/>
      </c>
    </row>
    <row r="10" ht="20" customHeight="1">
      <c r="A10" s="4" t="inlineStr">
        <is>
          <t>📀 DISTRIBUTION</t>
        </is>
      </c>
    </row>
    <row r="11">
      <c r="A11" s="18" t="inlineStr">
        <is>
          <t>Pressage CD (300 exemplaires)</t>
        </is>
      </c>
      <c r="B11" s="19" t="n">
        <v>600</v>
      </c>
      <c r="C11" s="20" t="n">
        <v>0</v>
      </c>
      <c r="D11" s="21">
        <f>B11-C11</f>
        <v/>
      </c>
      <c r="E11" s="22">
        <f>IF(B11=0,0,C11/B11)</f>
        <v/>
      </c>
      <c r="F11" s="21">
        <f>D11</f>
        <v/>
      </c>
    </row>
    <row r="12">
      <c r="A12" s="18" t="inlineStr">
        <is>
          <t>Pressage vinyle (100 exemplaires)</t>
        </is>
      </c>
      <c r="B12" s="19" t="n">
        <v>1200</v>
      </c>
      <c r="C12" s="20" t="n">
        <v>0</v>
      </c>
      <c r="D12" s="21">
        <f>B12-C12</f>
        <v/>
      </c>
      <c r="E12" s="22">
        <f>IF(B12=0,0,C12/B12)</f>
        <v/>
      </c>
      <c r="F12" s="21">
        <f>D12</f>
        <v/>
      </c>
    </row>
    <row r="13">
      <c r="A13" s="18" t="inlineStr">
        <is>
          <t>Distribution digitale (DistroKid 1 an)</t>
        </is>
      </c>
      <c r="B13" s="19" t="n">
        <v>20</v>
      </c>
      <c r="C13" s="20" t="n">
        <v>20</v>
      </c>
      <c r="D13" s="21">
        <f>B13-C13</f>
        <v/>
      </c>
      <c r="E13" s="22">
        <f>IF(B13=0,0,C13/B13)</f>
        <v/>
      </c>
      <c r="F13" s="21">
        <f>D13</f>
        <v/>
      </c>
    </row>
    <row r="14">
      <c r="A14" s="18" t="inlineStr">
        <is>
          <t>Code-barres EAN/UPC</t>
        </is>
      </c>
      <c r="B14" s="19" t="n">
        <v>30</v>
      </c>
      <c r="C14" s="20" t="n">
        <v>30</v>
      </c>
      <c r="D14" s="21">
        <f>B14-C14</f>
        <v/>
      </c>
      <c r="E14" s="22">
        <f>IF(B14=0,0,C14/B14)</f>
        <v/>
      </c>
      <c r="F14" s="21">
        <f>D14</f>
        <v/>
      </c>
    </row>
    <row r="16" ht="20" customHeight="1">
      <c r="A16" s="4" t="inlineStr">
        <is>
          <t>📣 PROMOTION</t>
        </is>
      </c>
    </row>
    <row r="17">
      <c r="A17" s="18" t="inlineStr">
        <is>
          <t>Clip vidéo (réalisateur indé)</t>
        </is>
      </c>
      <c r="B17" s="19" t="n">
        <v>800</v>
      </c>
      <c r="C17" s="20" t="n">
        <v>500</v>
      </c>
      <c r="D17" s="21">
        <f>B17-C17</f>
        <v/>
      </c>
      <c r="E17" s="22">
        <f>IF(B17=0,0,C17/B17)</f>
        <v/>
      </c>
      <c r="F17" s="21">
        <f>D17</f>
        <v/>
      </c>
    </row>
    <row r="18">
      <c r="A18" s="18" t="inlineStr">
        <is>
          <t>Shooting photo (presskit)</t>
        </is>
      </c>
      <c r="B18" s="19" t="n">
        <v>250</v>
      </c>
      <c r="C18" s="20" t="n">
        <v>200</v>
      </c>
      <c r="D18" s="21">
        <f>B18-C18</f>
        <v/>
      </c>
      <c r="E18" s="22">
        <f>IF(B18=0,0,C18/B18)</f>
        <v/>
      </c>
      <c r="F18" s="21">
        <f>D18</f>
        <v/>
      </c>
    </row>
    <row r="19">
      <c r="A19" s="18" t="inlineStr">
        <is>
          <t>Attaché de presse (campagne 3 mois)</t>
        </is>
      </c>
      <c r="B19" s="19" t="n">
        <v>1500</v>
      </c>
      <c r="C19" s="20" t="n">
        <v>0</v>
      </c>
      <c r="D19" s="21">
        <f>B19-C19</f>
        <v/>
      </c>
      <c r="E19" s="22">
        <f>IF(B19=0,0,C19/B19)</f>
        <v/>
      </c>
      <c r="F19" s="21">
        <f>D19</f>
        <v/>
      </c>
    </row>
    <row r="20">
      <c r="A20" s="18" t="inlineStr">
        <is>
          <t>Publicité Meta Ads (Facebook/Instagram)</t>
        </is>
      </c>
      <c r="B20" s="19" t="n">
        <v>300</v>
      </c>
      <c r="C20" s="20" t="n">
        <v>0</v>
      </c>
      <c r="D20" s="21">
        <f>B20-C20</f>
        <v/>
      </c>
      <c r="E20" s="22">
        <f>IF(B20=0,0,C20/B20)</f>
        <v/>
      </c>
      <c r="F20" s="21">
        <f>D20</f>
        <v/>
      </c>
    </row>
    <row r="21">
      <c r="A21" s="18" t="inlineStr">
        <is>
          <t>Spotify Canvas + promo playlist</t>
        </is>
      </c>
      <c r="B21" s="19" t="n">
        <v>150</v>
      </c>
      <c r="C21" s="20" t="n">
        <v>0</v>
      </c>
      <c r="D21" s="21">
        <f>B21-C21</f>
        <v/>
      </c>
      <c r="E21" s="22">
        <f>IF(B21=0,0,C21/B21)</f>
        <v/>
      </c>
      <c r="F21" s="21">
        <f>D21</f>
        <v/>
      </c>
    </row>
    <row r="23" ht="20" customHeight="1">
      <c r="A23" s="4" t="inlineStr">
        <is>
          <t>💼 ADMINISTRATIF</t>
        </is>
      </c>
    </row>
    <row r="24">
      <c r="A24" s="18" t="inlineStr">
        <is>
          <t>Avocat - révision contrats</t>
        </is>
      </c>
      <c r="B24" s="19" t="n">
        <v>500</v>
      </c>
      <c r="C24" s="20" t="n">
        <v>0</v>
      </c>
      <c r="D24" s="21">
        <f>B24-C24</f>
        <v/>
      </c>
      <c r="E24" s="22">
        <f>IF(B24=0,0,C24/B24)</f>
        <v/>
      </c>
      <c r="F24" s="21">
        <f>D24</f>
        <v/>
      </c>
    </row>
    <row r="25">
      <c r="A25" s="18" t="inlineStr">
        <is>
          <t>Comptable - déclarations</t>
        </is>
      </c>
      <c r="B25" s="19" t="n">
        <v>200</v>
      </c>
      <c r="C25" s="20" t="n">
        <v>0</v>
      </c>
      <c r="D25" s="21">
        <f>B25-C25</f>
        <v/>
      </c>
      <c r="E25" s="22">
        <f>IF(B25=0,0,C25/B25)</f>
        <v/>
      </c>
      <c r="F25" s="21">
        <f>D25</f>
        <v/>
      </c>
    </row>
    <row r="26">
      <c r="A26" s="18" t="inlineStr">
        <is>
          <t>Assurances matériel</t>
        </is>
      </c>
      <c r="B26" s="19" t="n">
        <v>100</v>
      </c>
      <c r="C26" s="20" t="n">
        <v>100</v>
      </c>
      <c r="D26" s="21">
        <f>B26-C26</f>
        <v/>
      </c>
      <c r="E26" s="22">
        <f>IF(B26=0,0,C26/B26)</f>
        <v/>
      </c>
      <c r="F26" s="21">
        <f>D26</f>
        <v/>
      </c>
    </row>
    <row r="28">
      <c r="A28" s="23" t="inlineStr">
        <is>
          <t>💰 TOTAL PROJET</t>
        </is>
      </c>
      <c r="B28" s="24">
        <f>SUM(B3:B26)</f>
        <v/>
      </c>
      <c r="C28" s="24">
        <f>SUM(C3:C26)</f>
        <v/>
      </c>
      <c r="D28" s="24">
        <f>B28-C28</f>
        <v/>
      </c>
      <c r="E28" s="25">
        <f>IF(B28=0,0,C28/B28)</f>
        <v/>
      </c>
      <c r="F28" s="24">
        <f>D28</f>
        <v/>
      </c>
    </row>
  </sheetData>
  <mergeCells count="5">
    <mergeCell ref="A16:F16"/>
    <mergeCell ref="A10:F10"/>
    <mergeCell ref="A1:F1"/>
    <mergeCell ref="A23:F23"/>
    <mergeCell ref="A3:F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 ht="30" customHeight="1">
      <c r="A1" s="26" t="inlineStr">
        <is>
          <t>📊 VUE D'ENSEMBLE DU BUDGET</t>
        </is>
      </c>
    </row>
    <row r="3">
      <c r="A3" s="27" t="inlineStr">
        <is>
          <t>📈 INDICATEURS CLÉS</t>
        </is>
      </c>
      <c r="D3" s="28" t="inlineStr">
        <is>
          <t>Catégorie</t>
        </is>
      </c>
      <c r="E3" s="28" t="inlineStr">
        <is>
          <t>Budget estimé</t>
        </is>
      </c>
      <c r="F3" s="28" t="inlineStr">
        <is>
          <t>Dépense réelle</t>
        </is>
      </c>
    </row>
    <row r="4">
      <c r="A4" s="29" t="inlineStr">
        <is>
          <t>Budget total estimé</t>
        </is>
      </c>
      <c r="B4" s="30">
        <f>'💰 Budget détaillé'!B28</f>
        <v/>
      </c>
      <c r="D4" t="inlineStr">
        <is>
          <t>Production</t>
        </is>
      </c>
      <c r="E4" s="31" t="n">
        <v>4150</v>
      </c>
      <c r="F4" s="31" t="n">
        <v>3880</v>
      </c>
    </row>
    <row r="5">
      <c r="A5" s="29" t="inlineStr">
        <is>
          <t>Total dépensé à ce jour</t>
        </is>
      </c>
      <c r="B5" s="30">
        <f>'💰 Budget détaillé'!C28</f>
        <v/>
      </c>
      <c r="D5" t="inlineStr">
        <is>
          <t>Distribution</t>
        </is>
      </c>
      <c r="E5" s="31" t="n">
        <v>1850</v>
      </c>
      <c r="F5" s="31" t="n">
        <v>50</v>
      </c>
    </row>
    <row r="6">
      <c r="A6" s="29" t="inlineStr">
        <is>
          <t>Budget restant disponible</t>
        </is>
      </c>
      <c r="B6" s="30">
        <f>'💰 Budget détaillé'!D28</f>
        <v/>
      </c>
      <c r="D6" t="inlineStr">
        <is>
          <t>Promotion</t>
        </is>
      </c>
      <c r="E6" s="31" t="n">
        <v>3000</v>
      </c>
      <c r="F6" s="31" t="n">
        <v>700</v>
      </c>
    </row>
    <row r="7">
      <c r="A7" s="29" t="inlineStr">
        <is>
          <t>% du budget consommé</t>
        </is>
      </c>
      <c r="B7" s="32">
        <f>'💰 Budget détaillé'!E28</f>
        <v/>
      </c>
      <c r="D7" t="inlineStr">
        <is>
          <t>Administratif</t>
        </is>
      </c>
      <c r="E7" s="31" t="n">
        <v>800</v>
      </c>
      <c r="F7" s="31" t="n">
        <v>100</v>
      </c>
    </row>
    <row r="10">
      <c r="A10" s="33" t="inlineStr">
        <is>
          <t>Comparaison Budget estimé vs Dépenses réelles par catégorie</t>
        </is>
      </c>
    </row>
  </sheetData>
  <mergeCells count="2">
    <mergeCell ref="A3:B3"/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2025-12-07T20:15:14Z</dcterms:created>
  <dcterms:modified xsi:type="dcterms:W3CDTF">2025-12-07T20:15:14Z</dcterms:modified>
</cp:coreProperties>
</file>